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5180" windowHeight="8850" activeTab="1"/>
  </bookViews>
  <sheets>
    <sheet name="прил.1" sheetId="1" r:id="rId1"/>
    <sheet name="прил. 2" sheetId="2" r:id="rId2"/>
  </sheets>
  <definedNames>
    <definedName name="_xlnm.Print_Area" localSheetId="1">'прил. 2'!$A$1:$I$29</definedName>
    <definedName name="_xlnm.Print_Area" localSheetId="0">'прил.1'!$A$1:$J$43</definedName>
  </definedNames>
  <calcPr fullCalcOnLoad="1"/>
</workbook>
</file>

<file path=xl/sharedStrings.xml><?xml version="1.0" encoding="utf-8"?>
<sst xmlns="http://schemas.openxmlformats.org/spreadsheetml/2006/main" count="176" uniqueCount="113">
  <si>
    <t xml:space="preserve"> - кол-во приборов учета                                                                                                   - кол-во МКД</t>
  </si>
  <si>
    <t>0                                   0                                0</t>
  </si>
  <si>
    <t>внебюджетные средства</t>
  </si>
  <si>
    <t>Внебюджетные средства</t>
  </si>
  <si>
    <t>Всего по Программе:</t>
  </si>
  <si>
    <t xml:space="preserve">ПЕРЕЧЕНЬ </t>
  </si>
  <si>
    <t>Источники финансирования</t>
  </si>
  <si>
    <t>Объем финансирования по годам (тыс. руб.)</t>
  </si>
  <si>
    <t>1.1.</t>
  </si>
  <si>
    <t>Средства бюджета МО Сертолово</t>
  </si>
  <si>
    <t>2.1.</t>
  </si>
  <si>
    <t>2.2.</t>
  </si>
  <si>
    <t>Итого по программе, в т.ч.:</t>
  </si>
  <si>
    <t>1</t>
  </si>
  <si>
    <t>2</t>
  </si>
  <si>
    <t>3</t>
  </si>
  <si>
    <t>4</t>
  </si>
  <si>
    <t>ПЕРЕЧЕНЬ ПЛАНИРУЕМЫХ РЕЗУЛЬТАТОВ РЕАЛИЗАЦИИ ДОЛГОСРОЧНОЙ ЦЕЛЕВОЙ ПРОГРАММЫ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</si>
  <si>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</si>
  <si>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</si>
  <si>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 xml:space="preserve">Ожидаемый результат </t>
  </si>
  <si>
    <t xml:space="preserve">                                                                                      </t>
  </si>
  <si>
    <r>
      <t xml:space="preserve"> </t>
    </r>
    <r>
      <rPr>
        <b/>
        <u val="single"/>
        <sz val="14"/>
        <rFont val="Times New Roman"/>
        <family val="1"/>
      </rPr>
      <t>«Энергосбережение и повышение энергетической эффективности</t>
    </r>
  </si>
  <si>
    <t>Наименование мероприятия</t>
  </si>
  <si>
    <t>Всего (тыс. руб.)</t>
  </si>
  <si>
    <t>Ответственный за выполнение мероприятия</t>
  </si>
  <si>
    <t>№  п/п</t>
  </si>
  <si>
    <t>Раздел 1. Определение путей снижения расхода энергетических ресурсов</t>
  </si>
  <si>
    <t>Всего, в т.ч. по источникам:</t>
  </si>
  <si>
    <t>Замена  внутридомовых тупиковых систем ГВС на циркуляционные в жилых домах</t>
  </si>
  <si>
    <t>Выявление причин повышенного потребления энергетических ресурсов и определение способов снижения этих показателей</t>
  </si>
  <si>
    <t xml:space="preserve">бюджет   МО Сертолово    </t>
  </si>
  <si>
    <t xml:space="preserve">Планируемый объем финансирования на решение данной задачи (тыс. руб.)        </t>
  </si>
  <si>
    <t xml:space="preserve">Единица   измерения    </t>
  </si>
  <si>
    <t>Планируемое значение показателя по годам реализации</t>
  </si>
  <si>
    <t xml:space="preserve">Задача 1. Определение путей снижения расхода энергетических ресурсов   </t>
  </si>
  <si>
    <t>Итого по разделу 1, в т.ч.</t>
  </si>
  <si>
    <t>Раздел 2. Регулирование и контроль расхода энергетических ресурсов в сфере жилищного хозяйства</t>
  </si>
  <si>
    <t>Итого по разделу 2, в т.ч.</t>
  </si>
  <si>
    <t>Задача 2. Регулирование и контроль расхода энергетических ресурсов в сфере жилищного хозяйства</t>
  </si>
  <si>
    <t xml:space="preserve">Получение энергетических паспортов зданий, жилых домов                                              </t>
  </si>
  <si>
    <t>Показатели, характеризующие выполнение мероприятий</t>
  </si>
  <si>
    <t>ед.                       ед.</t>
  </si>
  <si>
    <t>Получение энергетических паспортов зданий, жилых домов</t>
  </si>
  <si>
    <t>шт.                       ед.</t>
  </si>
  <si>
    <t>Итого по задаче 1:</t>
  </si>
  <si>
    <t>Итого по задаче 2:</t>
  </si>
  <si>
    <t xml:space="preserve">Задачи,                                                                 направленные                                                                                          на достижение цели    </t>
  </si>
  <si>
    <t>2.3.</t>
  </si>
  <si>
    <r>
      <t>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                      ед.</t>
    </r>
  </si>
  <si>
    <t>Утепление фасадов жилых домов</t>
  </si>
  <si>
    <t>Утепление фасадов  жилых домов</t>
  </si>
  <si>
    <t>2.4.</t>
  </si>
  <si>
    <t xml:space="preserve"> - площадь крыш                                                                                                   - кол-во МКД</t>
  </si>
  <si>
    <t>Утепление крыш жилых домов</t>
  </si>
  <si>
    <r>
      <t xml:space="preserve"> </t>
    </r>
    <r>
      <rPr>
        <b/>
        <u val="single"/>
        <sz val="14"/>
        <rFont val="Times New Roman"/>
        <family val="1"/>
      </rPr>
      <t>в сфере жилищно-коммунального хозяйства МО Сертолово в 2013-2015 годах»</t>
    </r>
  </si>
  <si>
    <t>отдел ЖКХ администрации МО Сертолово</t>
  </si>
  <si>
    <t>2014 г.</t>
  </si>
  <si>
    <t>2015 г.</t>
  </si>
  <si>
    <t xml:space="preserve">Замена оборудования внутридомовых инженерных систем исчерпавшего  нормативный срок эксплуатации                                                         </t>
  </si>
  <si>
    <t>2013 г.</t>
  </si>
  <si>
    <t>2013-2015 г.г.</t>
  </si>
  <si>
    <t>0                                   0</t>
  </si>
  <si>
    <t xml:space="preserve">0                                    0     </t>
  </si>
  <si>
    <t xml:space="preserve"> - протяженность межпанельных швов                                                                                                   - кол-во оконных блоков                                - кол-во МКД</t>
  </si>
  <si>
    <t>2100,0                     10                           2</t>
  </si>
  <si>
    <t>0                                                       0                                                                   0</t>
  </si>
  <si>
    <t xml:space="preserve"> - кол-во систем электроснабжения                                                                                                - кол-во МКД</t>
  </si>
  <si>
    <t>1                                   1</t>
  </si>
  <si>
    <t>984,0                                          1</t>
  </si>
  <si>
    <t xml:space="preserve"> м п                      ед.                            ед.</t>
  </si>
  <si>
    <t>м п                       ед.</t>
  </si>
  <si>
    <r>
      <t xml:space="preserve"> </t>
    </r>
    <r>
      <rPr>
        <b/>
        <u val="single"/>
        <sz val="14"/>
        <rFont val="Times New Roman"/>
        <family val="1"/>
      </rPr>
      <t>в сфере жилищно-коммунального хозяйства МО Сертолово в 2013</t>
    </r>
    <r>
      <rPr>
        <b/>
        <u val="single"/>
        <sz val="14"/>
        <rFont val="Arial"/>
        <family val="2"/>
      </rPr>
      <t>-</t>
    </r>
    <r>
      <rPr>
        <b/>
        <u val="single"/>
        <sz val="14"/>
        <rFont val="Times New Roman"/>
        <family val="1"/>
      </rPr>
      <t>2015 годах»</t>
    </r>
  </si>
  <si>
    <t>МЕРОПРИЯТИЙ ПО РЕАЛИЗАЦИИ ДОЛГОСРОЧНОЙ ЦЕЛЕВОЙ ПРОГРАММЫ МО СЕРТОЛОВО</t>
  </si>
  <si>
    <t>№   п/п</t>
  </si>
  <si>
    <t>0                                                     0                                                                  0</t>
  </si>
  <si>
    <t>7                                                                                 7</t>
  </si>
  <si>
    <t>4                                                                                   4</t>
  </si>
  <si>
    <t>3                                                                                 3</t>
  </si>
  <si>
    <t xml:space="preserve">Приложение 1                                                                                                          к программе                                                                                    </t>
  </si>
  <si>
    <t xml:space="preserve">252,0                                    1     </t>
  </si>
  <si>
    <t xml:space="preserve">0                                  0    </t>
  </si>
  <si>
    <t>Замена оборудования внутридомовых инженерных систем исчерпавшего  нормативный срок эксплуатации</t>
  </si>
  <si>
    <t>2.5.</t>
  </si>
  <si>
    <t>Установка  коллективных (общедомовых)  приборов учета потребления ресурсов в жилых домах</t>
  </si>
  <si>
    <t>2.6.</t>
  </si>
  <si>
    <t>Тепловая изоляция трубопроводов в жилых домах</t>
  </si>
  <si>
    <t>6                                 6</t>
  </si>
  <si>
    <t xml:space="preserve">530,0                                    1     </t>
  </si>
  <si>
    <t>Укрепление конструктивных элементов фасада жилых домов, сокращение потерь тепловой энергии</t>
  </si>
  <si>
    <t xml:space="preserve">Рациональное использование предоставляемых услуг по водоснабжению                                                                               в 32 жилых домах,                                                                                                     элекроэнергии в 2-х жилых домах,                                                                                                                                       по отоплению в 17 жилых домах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</si>
  <si>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протяженность  трубопроводов                                - кол-во МКД</t>
  </si>
  <si>
    <t xml:space="preserve">                     ед.                                    ед.                                                     м п  </t>
  </si>
  <si>
    <t xml:space="preserve">                      ед.                                    ед.                                         м п </t>
  </si>
  <si>
    <t xml:space="preserve">                    ед.                                   м п </t>
  </si>
  <si>
    <t xml:space="preserve">                                                 1                           266,0 </t>
  </si>
  <si>
    <t xml:space="preserve">                   ед.                              м п  </t>
  </si>
  <si>
    <t xml:space="preserve"> - протяженность трубопроводов                                 - кол-во МКД</t>
  </si>
  <si>
    <t xml:space="preserve">Улучшение системы ГВС, экономия  тепловой  энергии в виде ГВС  на 5%  </t>
  </si>
  <si>
    <t>Укрепление конструктивных элементов крыш жилых домов, сокращение потерь тепловой энергии</t>
  </si>
  <si>
    <t xml:space="preserve"> - кол-во полученных энергетических паспортов                                                       - кол-во МКД</t>
  </si>
  <si>
    <t xml:space="preserve">                             10                                       7                                      2963,0   </t>
  </si>
  <si>
    <t xml:space="preserve">                                14                              8344,0 </t>
  </si>
  <si>
    <t xml:space="preserve">                                                                                                   - кол-во стояков ГВС и ХВС                                                             - кол-во стояковЦО                                                                   - общая протяженность трубопроводов ГВС, ХВС, ЦО</t>
  </si>
  <si>
    <t xml:space="preserve"> - кол-во разводящих магистралей ХВС                                                                                              - кол-во разводящих магистралей ГВС                                                                                                                                                                                                                          - общая протяженность трубопроводов  ГВС, ХВС       </t>
  </si>
  <si>
    <t xml:space="preserve">                                             63                                 1404,0     </t>
  </si>
  <si>
    <t xml:space="preserve"> - кол-во стояков полотенцесушителей                                                                                                                                            - общая протяженность стояков полотенцесушителей</t>
  </si>
  <si>
    <t xml:space="preserve">Фактический учет потребления и рациональное использование энергоресурсов </t>
  </si>
  <si>
    <t xml:space="preserve">  Улучшение системы отопления , экономия потребления тепловой энергии  в системе отопления на 5%</t>
  </si>
  <si>
    <t xml:space="preserve">                                                                                                   - кол-во разводящих магистралей ЦО                                                                                                            - общая протяженность разводящих магистралей ЦО</t>
  </si>
  <si>
    <t xml:space="preserve">                            338                                               18                                          13419,0 </t>
  </si>
  <si>
    <r>
      <t xml:space="preserve">Приложение 1                                                                                                        к постановлению                                                                                 администрации МО Сертолово                                                   от </t>
    </r>
    <r>
      <rPr>
        <i/>
        <u val="single"/>
        <sz val="24"/>
        <rFont val="Times New Roman"/>
        <family val="1"/>
      </rPr>
      <t>22 октября</t>
    </r>
    <r>
      <rPr>
        <i/>
        <sz val="24"/>
        <rFont val="Times New Roman"/>
        <family val="1"/>
      </rPr>
      <t>2013г. №</t>
    </r>
    <r>
      <rPr>
        <i/>
        <u val="single"/>
        <sz val="24"/>
        <rFont val="Times New Roman"/>
        <family val="1"/>
      </rPr>
      <t>422</t>
    </r>
  </si>
  <si>
    <r>
      <t>Приложение 2                                                                                                       к постановлению                                                                                 администрации МО Сертолово                                                   от</t>
    </r>
    <r>
      <rPr>
        <i/>
        <u val="single"/>
        <sz val="18"/>
        <rFont val="Times New Roman"/>
        <family val="1"/>
      </rPr>
      <t xml:space="preserve"> 22 октября </t>
    </r>
    <r>
      <rPr>
        <i/>
        <sz val="18"/>
        <rFont val="Times New Roman"/>
        <family val="1"/>
      </rPr>
      <t>2013г. №</t>
    </r>
    <r>
      <rPr>
        <i/>
        <u val="single"/>
        <sz val="18"/>
        <rFont val="Times New Roman"/>
        <family val="1"/>
      </rPr>
      <t xml:space="preserve"> 422</t>
    </r>
    <r>
      <rPr>
        <i/>
        <sz val="18"/>
        <rFont val="Times New Roman"/>
        <family val="1"/>
      </rPr>
      <t xml:space="preserve">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</si>
</sst>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00000"/>
    <numFmt numFmtId="170" formatCode="0.0"/>
    <numFmt numFmtId="171" formatCode="0.00000"/>
    <numFmt numFmtId="172" formatCode="0.0000"/>
  </numFmts>
  <fonts count="26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name val="Arial"/>
      <family val="2"/>
    </font>
    <font>
      <vertAlign val="superscript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8"/>
      <name val="Times New Roman"/>
      <family val="1"/>
    </font>
    <font>
      <i/>
      <sz val="24"/>
      <name val="Times New Roman"/>
      <family val="1"/>
    </font>
    <font>
      <i/>
      <u val="single"/>
      <sz val="24"/>
      <name val="Times New Roman"/>
      <family val="1"/>
    </font>
    <font>
      <i/>
      <u val="single"/>
      <sz val="1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14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2" fontId="14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2" fillId="0" borderId="0" xfId="0" applyFont="1" applyAlignment="1">
      <alignment horizontal="right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4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view="pageBreakPreview" zoomScale="70" zoomScaleNormal="55" zoomScaleSheetLayoutView="70" workbookViewId="0" topLeftCell="C1">
      <selection activeCell="B4" sqref="B4:J4"/>
    </sheetView>
  </sheetViews>
  <sheetFormatPr defaultColWidth="9.00390625" defaultRowHeight="12.75"/>
  <cols>
    <col min="1" max="1" width="6.625" style="10" customWidth="1"/>
    <col min="2" max="2" width="32.00390625" style="10" customWidth="1"/>
    <col min="3" max="3" width="33.75390625" style="10" customWidth="1"/>
    <col min="4" max="4" width="21.75390625" style="10" customWidth="1"/>
    <col min="5" max="5" width="23.00390625" style="10" customWidth="1"/>
    <col min="6" max="6" width="16.00390625" style="10" customWidth="1"/>
    <col min="7" max="7" width="19.875" style="10" customWidth="1"/>
    <col min="8" max="8" width="20.625" style="10" customWidth="1"/>
    <col min="9" max="9" width="15.375" style="10" customWidth="1"/>
    <col min="10" max="10" width="42.375" style="17" customWidth="1"/>
    <col min="11" max="16384" width="9.125" style="10" customWidth="1"/>
  </cols>
  <sheetData>
    <row r="1" spans="8:10" ht="38.25" customHeight="1">
      <c r="H1" s="56" t="s">
        <v>111</v>
      </c>
      <c r="I1" s="56"/>
      <c r="J1" s="56"/>
    </row>
    <row r="2" spans="8:10" ht="12.75" customHeight="1">
      <c r="H2" s="56"/>
      <c r="I2" s="56"/>
      <c r="J2" s="56"/>
    </row>
    <row r="3" spans="8:10" ht="71.25" customHeight="1">
      <c r="H3" s="56"/>
      <c r="I3" s="56"/>
      <c r="J3" s="56"/>
    </row>
    <row r="4" spans="2:10" ht="16.5" customHeight="1">
      <c r="B4" s="82" t="s">
        <v>5</v>
      </c>
      <c r="C4" s="82"/>
      <c r="D4" s="82"/>
      <c r="E4" s="82"/>
      <c r="F4" s="82"/>
      <c r="G4" s="82"/>
      <c r="H4" s="82"/>
      <c r="I4" s="82"/>
      <c r="J4" s="82"/>
    </row>
    <row r="5" spans="2:10" ht="18.75" customHeight="1">
      <c r="B5" s="82" t="s">
        <v>73</v>
      </c>
      <c r="C5" s="82"/>
      <c r="D5" s="82"/>
      <c r="E5" s="82"/>
      <c r="F5" s="82"/>
      <c r="G5" s="82"/>
      <c r="H5" s="82"/>
      <c r="I5" s="82"/>
      <c r="J5" s="82"/>
    </row>
    <row r="6" spans="2:10" ht="18.75">
      <c r="B6" s="57" t="s">
        <v>22</v>
      </c>
      <c r="C6" s="57"/>
      <c r="D6" s="57"/>
      <c r="E6" s="57"/>
      <c r="F6" s="57"/>
      <c r="G6" s="57"/>
      <c r="H6" s="57"/>
      <c r="I6" s="57"/>
      <c r="J6" s="57"/>
    </row>
    <row r="7" spans="2:10" ht="18.75">
      <c r="B7" s="57" t="s">
        <v>55</v>
      </c>
      <c r="C7" s="57"/>
      <c r="D7" s="57"/>
      <c r="E7" s="57"/>
      <c r="F7" s="57"/>
      <c r="G7" s="57"/>
      <c r="H7" s="57"/>
      <c r="I7" s="57"/>
      <c r="J7" s="57"/>
    </row>
    <row r="8" spans="1:10" ht="12.75">
      <c r="A8" s="12"/>
      <c r="J8" s="11"/>
    </row>
    <row r="9" spans="1:10" ht="17.25" customHeight="1">
      <c r="A9" s="83" t="s">
        <v>26</v>
      </c>
      <c r="B9" s="83" t="s">
        <v>23</v>
      </c>
      <c r="C9" s="83" t="s">
        <v>6</v>
      </c>
      <c r="D9" s="83" t="s">
        <v>19</v>
      </c>
      <c r="E9" s="83" t="s">
        <v>24</v>
      </c>
      <c r="F9" s="83" t="s">
        <v>7</v>
      </c>
      <c r="G9" s="83"/>
      <c r="H9" s="83"/>
      <c r="I9" s="52" t="s">
        <v>25</v>
      </c>
      <c r="J9" s="83" t="s">
        <v>20</v>
      </c>
    </row>
    <row r="10" spans="1:10" ht="31.5" customHeight="1">
      <c r="A10" s="83"/>
      <c r="B10" s="83"/>
      <c r="C10" s="83"/>
      <c r="D10" s="83"/>
      <c r="E10" s="83"/>
      <c r="F10" s="13">
        <v>2013</v>
      </c>
      <c r="G10" s="13">
        <v>2014</v>
      </c>
      <c r="H10" s="13">
        <v>2015</v>
      </c>
      <c r="I10" s="52"/>
      <c r="J10" s="83"/>
    </row>
    <row r="11" spans="1:10" s="26" customFormat="1" ht="10.5" customHeight="1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</row>
    <row r="12" spans="1:10" ht="15.75" customHeight="1">
      <c r="A12" s="61" t="s">
        <v>27</v>
      </c>
      <c r="B12" s="62"/>
      <c r="C12" s="62"/>
      <c r="D12" s="62"/>
      <c r="E12" s="62"/>
      <c r="F12" s="62"/>
      <c r="G12" s="62"/>
      <c r="H12" s="62"/>
      <c r="I12" s="62"/>
      <c r="J12" s="63"/>
    </row>
    <row r="13" spans="1:10" ht="20.25" customHeight="1">
      <c r="A13" s="55" t="s">
        <v>8</v>
      </c>
      <c r="B13" s="84" t="s">
        <v>40</v>
      </c>
      <c r="C13" s="27" t="s">
        <v>28</v>
      </c>
      <c r="D13" s="55" t="s">
        <v>61</v>
      </c>
      <c r="E13" s="28">
        <f>F13+G13+H13</f>
        <v>1077</v>
      </c>
      <c r="F13" s="28">
        <v>117</v>
      </c>
      <c r="G13" s="28">
        <v>600</v>
      </c>
      <c r="H13" s="28">
        <v>360</v>
      </c>
      <c r="I13" s="76" t="s">
        <v>56</v>
      </c>
      <c r="J13" s="58" t="s">
        <v>30</v>
      </c>
    </row>
    <row r="14" spans="1:10" ht="31.5" customHeight="1">
      <c r="A14" s="55"/>
      <c r="B14" s="53"/>
      <c r="C14" s="14" t="s">
        <v>9</v>
      </c>
      <c r="D14" s="55"/>
      <c r="E14" s="28">
        <f>F14+G14+H14</f>
        <v>885.3</v>
      </c>
      <c r="F14" s="9">
        <v>105.3</v>
      </c>
      <c r="G14" s="9">
        <v>480</v>
      </c>
      <c r="H14" s="9">
        <v>300</v>
      </c>
      <c r="I14" s="77"/>
      <c r="J14" s="59"/>
    </row>
    <row r="15" spans="1:10" ht="18.75" customHeight="1">
      <c r="A15" s="55"/>
      <c r="B15" s="54"/>
      <c r="C15" s="14" t="s">
        <v>3</v>
      </c>
      <c r="D15" s="55"/>
      <c r="E15" s="28">
        <f>F15+G15+H15</f>
        <v>191.7</v>
      </c>
      <c r="F15" s="9">
        <v>11.7</v>
      </c>
      <c r="G15" s="9">
        <v>120</v>
      </c>
      <c r="H15" s="9">
        <v>60</v>
      </c>
      <c r="I15" s="78"/>
      <c r="J15" s="60"/>
    </row>
    <row r="16" spans="1:10" ht="18.75" customHeight="1">
      <c r="A16" s="22"/>
      <c r="B16" s="29" t="s">
        <v>36</v>
      </c>
      <c r="C16" s="30"/>
      <c r="D16" s="31"/>
      <c r="E16" s="35">
        <f>SUM(E17:E18)</f>
        <v>1077</v>
      </c>
      <c r="F16" s="28">
        <f aca="true" t="shared" si="0" ref="F16:H18">F13</f>
        <v>117</v>
      </c>
      <c r="G16" s="35">
        <f t="shared" si="0"/>
        <v>600</v>
      </c>
      <c r="H16" s="35">
        <f t="shared" si="0"/>
        <v>360</v>
      </c>
      <c r="I16" s="32"/>
      <c r="J16" s="22"/>
    </row>
    <row r="17" spans="1:10" ht="38.25" customHeight="1">
      <c r="A17" s="15"/>
      <c r="B17" s="14" t="s">
        <v>9</v>
      </c>
      <c r="C17" s="14"/>
      <c r="D17" s="15"/>
      <c r="E17" s="28">
        <f>SUM(F17:H17)</f>
        <v>885.3</v>
      </c>
      <c r="F17" s="28">
        <f t="shared" si="0"/>
        <v>105.3</v>
      </c>
      <c r="G17" s="28">
        <f t="shared" si="0"/>
        <v>480</v>
      </c>
      <c r="H17" s="28">
        <f t="shared" si="0"/>
        <v>300</v>
      </c>
      <c r="I17" s="24"/>
      <c r="J17" s="23"/>
    </row>
    <row r="18" spans="1:10" ht="18.75" customHeight="1">
      <c r="A18" s="15"/>
      <c r="B18" s="14" t="s">
        <v>3</v>
      </c>
      <c r="C18" s="14"/>
      <c r="D18" s="15"/>
      <c r="E18" s="28">
        <f>SUM(F18:H18)</f>
        <v>191.7</v>
      </c>
      <c r="F18" s="28">
        <f t="shared" si="0"/>
        <v>11.7</v>
      </c>
      <c r="G18" s="28">
        <f t="shared" si="0"/>
        <v>120</v>
      </c>
      <c r="H18" s="28">
        <f t="shared" si="0"/>
        <v>60</v>
      </c>
      <c r="I18" s="24"/>
      <c r="J18" s="23"/>
    </row>
    <row r="19" spans="1:10" ht="18" customHeight="1">
      <c r="A19" s="64" t="s">
        <v>37</v>
      </c>
      <c r="B19" s="65"/>
      <c r="C19" s="65"/>
      <c r="D19" s="65"/>
      <c r="E19" s="65"/>
      <c r="F19" s="65"/>
      <c r="G19" s="65"/>
      <c r="H19" s="65"/>
      <c r="I19" s="65"/>
      <c r="J19" s="66"/>
    </row>
    <row r="20" spans="1:10" ht="18" customHeight="1">
      <c r="A20" s="87" t="s">
        <v>10</v>
      </c>
      <c r="B20" s="86" t="s">
        <v>29</v>
      </c>
      <c r="C20" s="27" t="s">
        <v>28</v>
      </c>
      <c r="D20" s="55" t="s">
        <v>60</v>
      </c>
      <c r="E20" s="28">
        <f>F20+G20+H20</f>
        <v>812.6</v>
      </c>
      <c r="F20" s="28">
        <v>812.6</v>
      </c>
      <c r="G20" s="28">
        <v>0</v>
      </c>
      <c r="H20" s="28">
        <v>0</v>
      </c>
      <c r="I20" s="76" t="s">
        <v>56</v>
      </c>
      <c r="J20" s="85" t="s">
        <v>98</v>
      </c>
    </row>
    <row r="21" spans="1:10" ht="30" customHeight="1">
      <c r="A21" s="87"/>
      <c r="B21" s="86"/>
      <c r="C21" s="14" t="s">
        <v>9</v>
      </c>
      <c r="D21" s="55"/>
      <c r="E21" s="9">
        <f>F21+G21+H21</f>
        <v>728.9</v>
      </c>
      <c r="F21" s="9">
        <v>728.9</v>
      </c>
      <c r="G21" s="43">
        <v>0</v>
      </c>
      <c r="H21" s="43">
        <v>0</v>
      </c>
      <c r="I21" s="77"/>
      <c r="J21" s="85"/>
    </row>
    <row r="22" spans="1:10" ht="17.25" customHeight="1">
      <c r="A22" s="87"/>
      <c r="B22" s="86"/>
      <c r="C22" s="14" t="s">
        <v>3</v>
      </c>
      <c r="D22" s="55"/>
      <c r="E22" s="9">
        <f>F22+G22+H22</f>
        <v>83.7</v>
      </c>
      <c r="F22" s="9">
        <v>83.7</v>
      </c>
      <c r="G22" s="43">
        <v>0</v>
      </c>
      <c r="H22" s="43">
        <v>0</v>
      </c>
      <c r="I22" s="78"/>
      <c r="J22" s="85"/>
    </row>
    <row r="23" spans="1:10" ht="33.75" customHeight="1">
      <c r="A23" s="67" t="s">
        <v>11</v>
      </c>
      <c r="B23" s="70" t="s">
        <v>50</v>
      </c>
      <c r="C23" s="27" t="s">
        <v>28</v>
      </c>
      <c r="D23" s="73" t="s">
        <v>58</v>
      </c>
      <c r="E23" s="28">
        <f>H23+G23+F23</f>
        <v>2450</v>
      </c>
      <c r="F23" s="28">
        <v>0</v>
      </c>
      <c r="G23" s="28">
        <v>0</v>
      </c>
      <c r="H23" s="28">
        <f>H25+H24</f>
        <v>2450</v>
      </c>
      <c r="I23" s="76" t="s">
        <v>56</v>
      </c>
      <c r="J23" s="58" t="s">
        <v>89</v>
      </c>
    </row>
    <row r="24" spans="1:10" ht="33.75" customHeight="1">
      <c r="A24" s="68"/>
      <c r="B24" s="71"/>
      <c r="C24" s="14" t="s">
        <v>9</v>
      </c>
      <c r="D24" s="74"/>
      <c r="E24" s="9">
        <f>H24+G24+F24</f>
        <v>1960</v>
      </c>
      <c r="F24" s="9">
        <v>0</v>
      </c>
      <c r="G24" s="9">
        <v>0</v>
      </c>
      <c r="H24" s="9">
        <v>1960</v>
      </c>
      <c r="I24" s="77"/>
      <c r="J24" s="59"/>
    </row>
    <row r="25" spans="1:10" ht="33.75" customHeight="1">
      <c r="A25" s="69"/>
      <c r="B25" s="72"/>
      <c r="C25" s="14" t="s">
        <v>3</v>
      </c>
      <c r="D25" s="75"/>
      <c r="E25" s="9">
        <f>H25+G25+F25</f>
        <v>490</v>
      </c>
      <c r="F25" s="9">
        <v>0</v>
      </c>
      <c r="G25" s="9">
        <v>0</v>
      </c>
      <c r="H25" s="9">
        <v>490</v>
      </c>
      <c r="I25" s="78"/>
      <c r="J25" s="60"/>
    </row>
    <row r="26" spans="1:10" ht="33.75" customHeight="1">
      <c r="A26" s="67" t="s">
        <v>48</v>
      </c>
      <c r="B26" s="70" t="s">
        <v>59</v>
      </c>
      <c r="C26" s="27" t="s">
        <v>28</v>
      </c>
      <c r="D26" s="73" t="s">
        <v>61</v>
      </c>
      <c r="E26" s="28">
        <f>F26+G26+H26</f>
        <v>91520.22</v>
      </c>
      <c r="F26" s="28">
        <f>F27+F28</f>
        <v>83470.22</v>
      </c>
      <c r="G26" s="28">
        <v>3150</v>
      </c>
      <c r="H26" s="28">
        <v>4900</v>
      </c>
      <c r="I26" s="76" t="s">
        <v>56</v>
      </c>
      <c r="J26" s="58" t="s">
        <v>90</v>
      </c>
    </row>
    <row r="27" spans="1:10" ht="33.75" customHeight="1">
      <c r="A27" s="68"/>
      <c r="B27" s="71"/>
      <c r="C27" s="14" t="s">
        <v>9</v>
      </c>
      <c r="D27" s="74"/>
      <c r="E27" s="9">
        <f>F27+G27+H27</f>
        <v>81079</v>
      </c>
      <c r="F27" s="9">
        <v>74639</v>
      </c>
      <c r="G27" s="9">
        <v>2520</v>
      </c>
      <c r="H27" s="9">
        <v>3920</v>
      </c>
      <c r="I27" s="77"/>
      <c r="J27" s="59"/>
    </row>
    <row r="28" spans="1:10" ht="33.75" customHeight="1">
      <c r="A28" s="69"/>
      <c r="B28" s="72"/>
      <c r="C28" s="14" t="s">
        <v>3</v>
      </c>
      <c r="D28" s="75"/>
      <c r="E28" s="9">
        <f>F28+G28+H28</f>
        <v>10441.22</v>
      </c>
      <c r="F28" s="9">
        <v>8831.22</v>
      </c>
      <c r="G28" s="9">
        <v>630</v>
      </c>
      <c r="H28" s="9">
        <f>H26-H27</f>
        <v>980</v>
      </c>
      <c r="I28" s="78"/>
      <c r="J28" s="60"/>
    </row>
    <row r="29" spans="1:10" ht="33.75" customHeight="1">
      <c r="A29" s="67" t="s">
        <v>52</v>
      </c>
      <c r="B29" s="70" t="s">
        <v>54</v>
      </c>
      <c r="C29" s="27" t="s">
        <v>28</v>
      </c>
      <c r="D29" s="73" t="s">
        <v>58</v>
      </c>
      <c r="E29" s="28">
        <f aca="true" t="shared" si="1" ref="E29:E34">F29+G29+H29</f>
        <v>1025</v>
      </c>
      <c r="F29" s="28">
        <v>0</v>
      </c>
      <c r="G29" s="28">
        <v>0</v>
      </c>
      <c r="H29" s="28">
        <f>H30+H31</f>
        <v>1025</v>
      </c>
      <c r="I29" s="76" t="s">
        <v>56</v>
      </c>
      <c r="J29" s="58" t="s">
        <v>99</v>
      </c>
    </row>
    <row r="30" spans="1:10" ht="33.75" customHeight="1">
      <c r="A30" s="68"/>
      <c r="B30" s="71"/>
      <c r="C30" s="14" t="s">
        <v>9</v>
      </c>
      <c r="D30" s="74"/>
      <c r="E30" s="9">
        <f t="shared" si="1"/>
        <v>820</v>
      </c>
      <c r="F30" s="9">
        <v>0</v>
      </c>
      <c r="G30" s="9">
        <v>0</v>
      </c>
      <c r="H30" s="9">
        <v>820</v>
      </c>
      <c r="I30" s="77"/>
      <c r="J30" s="59"/>
    </row>
    <row r="31" spans="1:10" ht="33.75" customHeight="1">
      <c r="A31" s="69"/>
      <c r="B31" s="72"/>
      <c r="C31" s="14" t="s">
        <v>3</v>
      </c>
      <c r="D31" s="75"/>
      <c r="E31" s="9">
        <f t="shared" si="1"/>
        <v>205</v>
      </c>
      <c r="F31" s="9">
        <v>0</v>
      </c>
      <c r="G31" s="9">
        <v>0</v>
      </c>
      <c r="H31" s="9">
        <v>205</v>
      </c>
      <c r="I31" s="78"/>
      <c r="J31" s="60"/>
    </row>
    <row r="32" spans="1:10" ht="40.5" customHeight="1">
      <c r="A32" s="67" t="s">
        <v>83</v>
      </c>
      <c r="B32" s="86" t="s">
        <v>84</v>
      </c>
      <c r="C32" s="27" t="s">
        <v>28</v>
      </c>
      <c r="D32" s="73" t="s">
        <v>60</v>
      </c>
      <c r="E32" s="28">
        <f t="shared" si="1"/>
        <v>754.2</v>
      </c>
      <c r="F32" s="28">
        <f>F33+F34</f>
        <v>754.2</v>
      </c>
      <c r="G32" s="28">
        <v>0</v>
      </c>
      <c r="H32" s="28">
        <v>0</v>
      </c>
      <c r="I32" s="76" t="s">
        <v>56</v>
      </c>
      <c r="J32" s="85" t="s">
        <v>107</v>
      </c>
    </row>
    <row r="33" spans="1:10" ht="33.75" customHeight="1">
      <c r="A33" s="68"/>
      <c r="B33" s="86"/>
      <c r="C33" s="14" t="s">
        <v>9</v>
      </c>
      <c r="D33" s="74"/>
      <c r="E33" s="9">
        <f t="shared" si="1"/>
        <v>666.1</v>
      </c>
      <c r="F33" s="9">
        <v>666.1</v>
      </c>
      <c r="G33" s="9">
        <v>0</v>
      </c>
      <c r="H33" s="9">
        <v>0</v>
      </c>
      <c r="I33" s="77"/>
      <c r="J33" s="85"/>
    </row>
    <row r="34" spans="1:10" ht="33.75" customHeight="1">
      <c r="A34" s="69"/>
      <c r="B34" s="86"/>
      <c r="C34" s="14" t="s">
        <v>3</v>
      </c>
      <c r="D34" s="75"/>
      <c r="E34" s="9">
        <f t="shared" si="1"/>
        <v>88.1</v>
      </c>
      <c r="F34" s="9">
        <v>88.1</v>
      </c>
      <c r="G34" s="9">
        <v>0</v>
      </c>
      <c r="H34" s="9">
        <v>0</v>
      </c>
      <c r="I34" s="78"/>
      <c r="J34" s="85"/>
    </row>
    <row r="35" spans="1:10" ht="19.5" customHeight="1">
      <c r="A35" s="67" t="s">
        <v>85</v>
      </c>
      <c r="B35" s="70" t="s">
        <v>86</v>
      </c>
      <c r="C35" s="27" t="s">
        <v>28</v>
      </c>
      <c r="D35" s="73" t="s">
        <v>60</v>
      </c>
      <c r="E35" s="28">
        <f>F35+G35+H35</f>
        <v>307.5</v>
      </c>
      <c r="F35" s="28">
        <f>F36+F37</f>
        <v>307.5</v>
      </c>
      <c r="G35" s="28">
        <f>G36+G37</f>
        <v>0</v>
      </c>
      <c r="H35" s="28">
        <f>H36+H37</f>
        <v>0</v>
      </c>
      <c r="I35" s="76" t="s">
        <v>56</v>
      </c>
      <c r="J35" s="58" t="s">
        <v>108</v>
      </c>
    </row>
    <row r="36" spans="1:10" ht="23.25" customHeight="1">
      <c r="A36" s="68"/>
      <c r="B36" s="71"/>
      <c r="C36" s="14" t="s">
        <v>9</v>
      </c>
      <c r="D36" s="74"/>
      <c r="E36" s="28">
        <f>F36+G36+H36</f>
        <v>275.6</v>
      </c>
      <c r="F36" s="9">
        <v>275.6</v>
      </c>
      <c r="G36" s="9">
        <v>0</v>
      </c>
      <c r="H36" s="9">
        <v>0</v>
      </c>
      <c r="I36" s="77"/>
      <c r="J36" s="59"/>
    </row>
    <row r="37" spans="1:10" ht="22.5" customHeight="1">
      <c r="A37" s="69"/>
      <c r="B37" s="72"/>
      <c r="C37" s="14" t="s">
        <v>3</v>
      </c>
      <c r="D37" s="75"/>
      <c r="E37" s="28">
        <f>F37+G37+H37</f>
        <v>31.9</v>
      </c>
      <c r="F37" s="9">
        <v>31.9</v>
      </c>
      <c r="G37" s="9">
        <v>0</v>
      </c>
      <c r="H37" s="9">
        <v>0</v>
      </c>
      <c r="I37" s="78"/>
      <c r="J37" s="60"/>
    </row>
    <row r="38" spans="1:10" ht="24" customHeight="1">
      <c r="A38" s="42"/>
      <c r="B38" s="29" t="s">
        <v>38</v>
      </c>
      <c r="C38" s="14"/>
      <c r="D38" s="9"/>
      <c r="E38" s="8">
        <f aca="true" t="shared" si="2" ref="E38:H40">E20+E23+E26+E29+E32+E35</f>
        <v>96869.52</v>
      </c>
      <c r="F38" s="8">
        <f t="shared" si="2"/>
        <v>85344.52</v>
      </c>
      <c r="G38" s="8">
        <f t="shared" si="2"/>
        <v>3150</v>
      </c>
      <c r="H38" s="8">
        <f t="shared" si="2"/>
        <v>8375</v>
      </c>
      <c r="I38" s="44"/>
      <c r="J38" s="23"/>
    </row>
    <row r="39" spans="1:10" ht="27" customHeight="1">
      <c r="A39" s="42"/>
      <c r="B39" s="79" t="s">
        <v>9</v>
      </c>
      <c r="C39" s="80"/>
      <c r="D39" s="81"/>
      <c r="E39" s="8">
        <f t="shared" si="2"/>
        <v>85529.6</v>
      </c>
      <c r="F39" s="8">
        <f t="shared" si="2"/>
        <v>76309.6</v>
      </c>
      <c r="G39" s="8">
        <f t="shared" si="2"/>
        <v>2520</v>
      </c>
      <c r="H39" s="8">
        <f t="shared" si="2"/>
        <v>6700</v>
      </c>
      <c r="I39" s="44"/>
      <c r="J39" s="23"/>
    </row>
    <row r="40" spans="1:10" ht="19.5" customHeight="1">
      <c r="A40" s="42"/>
      <c r="B40" s="79" t="s">
        <v>3</v>
      </c>
      <c r="C40" s="80"/>
      <c r="D40" s="81"/>
      <c r="E40" s="8">
        <f t="shared" si="2"/>
        <v>11339.92</v>
      </c>
      <c r="F40" s="8">
        <f>F22+F25+F28+F31+F34+F37</f>
        <v>9034.92</v>
      </c>
      <c r="G40" s="8">
        <f t="shared" si="2"/>
        <v>630</v>
      </c>
      <c r="H40" s="8">
        <f t="shared" si="2"/>
        <v>1675</v>
      </c>
      <c r="I40" s="44"/>
      <c r="J40" s="23"/>
    </row>
    <row r="41" spans="1:10" ht="21" customHeight="1">
      <c r="A41" s="16"/>
      <c r="B41" s="61" t="s">
        <v>12</v>
      </c>
      <c r="C41" s="62"/>
      <c r="D41" s="63"/>
      <c r="E41" s="8">
        <f aca="true" t="shared" si="3" ref="E41:H43">E16+E38</f>
        <v>97946.52</v>
      </c>
      <c r="F41" s="8">
        <f t="shared" si="3"/>
        <v>85461.52</v>
      </c>
      <c r="G41" s="8">
        <f t="shared" si="3"/>
        <v>3750</v>
      </c>
      <c r="H41" s="8">
        <f t="shared" si="3"/>
        <v>8735</v>
      </c>
      <c r="I41" s="8"/>
      <c r="J41" s="15"/>
    </row>
    <row r="42" spans="1:10" ht="20.25">
      <c r="A42" s="16"/>
      <c r="B42" s="64" t="s">
        <v>9</v>
      </c>
      <c r="C42" s="65"/>
      <c r="D42" s="66"/>
      <c r="E42" s="8">
        <f t="shared" si="3"/>
        <v>86414.90000000001</v>
      </c>
      <c r="F42" s="8">
        <f t="shared" si="3"/>
        <v>76414.90000000001</v>
      </c>
      <c r="G42" s="8">
        <f t="shared" si="3"/>
        <v>3000</v>
      </c>
      <c r="H42" s="8">
        <f t="shared" si="3"/>
        <v>7000</v>
      </c>
      <c r="I42" s="8"/>
      <c r="J42" s="15"/>
    </row>
    <row r="43" spans="1:10" ht="20.25">
      <c r="A43" s="16"/>
      <c r="B43" s="64" t="s">
        <v>3</v>
      </c>
      <c r="C43" s="65"/>
      <c r="D43" s="66"/>
      <c r="E43" s="8">
        <f t="shared" si="3"/>
        <v>11531.62</v>
      </c>
      <c r="F43" s="8">
        <f t="shared" si="3"/>
        <v>9046.62</v>
      </c>
      <c r="G43" s="8">
        <f t="shared" si="3"/>
        <v>750</v>
      </c>
      <c r="H43" s="8">
        <f t="shared" si="3"/>
        <v>1735</v>
      </c>
      <c r="I43" s="8"/>
      <c r="J43" s="15"/>
    </row>
    <row r="44" ht="12.75">
      <c r="J44" s="11"/>
    </row>
    <row r="45" ht="12.75">
      <c r="J45" s="11"/>
    </row>
    <row r="46" spans="2:10" ht="12.75">
      <c r="B46" s="47"/>
      <c r="C46" s="47"/>
      <c r="D46" s="47"/>
      <c r="E46" s="47"/>
      <c r="F46" s="47"/>
      <c r="G46" s="47"/>
      <c r="J46" s="11"/>
    </row>
    <row r="47" spans="2:10" ht="12.75">
      <c r="B47" s="47"/>
      <c r="C47" s="47"/>
      <c r="D47" s="47"/>
      <c r="E47" s="47"/>
      <c r="F47" s="47"/>
      <c r="G47" s="47"/>
      <c r="J47" s="11"/>
    </row>
    <row r="48" spans="2:10" ht="12.75">
      <c r="B48" s="47"/>
      <c r="C48" s="47"/>
      <c r="D48" s="47"/>
      <c r="E48" s="47"/>
      <c r="F48" s="47"/>
      <c r="G48" s="47"/>
      <c r="J48" s="11"/>
    </row>
    <row r="49" spans="2:10" ht="12.75">
      <c r="B49" s="47"/>
      <c r="C49" s="47"/>
      <c r="D49" s="47"/>
      <c r="E49" s="47"/>
      <c r="F49" s="47"/>
      <c r="G49" s="47"/>
      <c r="J49" s="11"/>
    </row>
    <row r="50" spans="2:10" ht="12.75">
      <c r="B50" s="47"/>
      <c r="C50" s="47"/>
      <c r="D50" s="47"/>
      <c r="E50" s="47"/>
      <c r="F50" s="47"/>
      <c r="G50" s="47"/>
      <c r="J50" s="11"/>
    </row>
    <row r="51" spans="2:10" ht="12.75">
      <c r="B51" s="47"/>
      <c r="C51" s="47"/>
      <c r="D51" s="47"/>
      <c r="E51" s="47"/>
      <c r="F51" s="47"/>
      <c r="G51" s="47"/>
      <c r="J51" s="11"/>
    </row>
    <row r="52" spans="2:10" ht="12.75">
      <c r="B52" s="47"/>
      <c r="C52" s="47"/>
      <c r="D52" s="47"/>
      <c r="E52" s="47"/>
      <c r="F52" s="47"/>
      <c r="G52" s="47"/>
      <c r="J52" s="11"/>
    </row>
    <row r="53" spans="2:10" ht="12.75">
      <c r="B53" s="47"/>
      <c r="C53" s="47"/>
      <c r="D53" s="47"/>
      <c r="E53" s="47"/>
      <c r="F53" s="47"/>
      <c r="G53" s="47"/>
      <c r="J53" s="11"/>
    </row>
    <row r="54" spans="2:10" ht="12.75">
      <c r="B54" s="47"/>
      <c r="C54" s="47"/>
      <c r="D54" s="47"/>
      <c r="E54" s="47"/>
      <c r="F54" s="47"/>
      <c r="G54" s="47"/>
      <c r="J54" s="11"/>
    </row>
    <row r="55" spans="2:10" ht="12.75">
      <c r="B55" s="47"/>
      <c r="C55" s="47"/>
      <c r="D55" s="47"/>
      <c r="E55" s="47"/>
      <c r="F55" s="47"/>
      <c r="G55" s="47"/>
      <c r="J55" s="11"/>
    </row>
    <row r="56" ht="12.75">
      <c r="J56" s="11"/>
    </row>
    <row r="57" ht="12.75">
      <c r="J57" s="11"/>
    </row>
    <row r="58" ht="12.75">
      <c r="J58" s="11"/>
    </row>
    <row r="59" ht="12.75">
      <c r="J59" s="11"/>
    </row>
    <row r="60" ht="12.75">
      <c r="J60" s="11"/>
    </row>
    <row r="61" ht="12.75">
      <c r="J61" s="11"/>
    </row>
    <row r="62" ht="12.75">
      <c r="J62" s="11"/>
    </row>
    <row r="63" ht="12.75">
      <c r="J63" s="11"/>
    </row>
    <row r="64" ht="12.75">
      <c r="J64" s="11"/>
    </row>
    <row r="65" ht="12.75">
      <c r="J65" s="11"/>
    </row>
    <row r="66" ht="12.75">
      <c r="J66" s="11"/>
    </row>
    <row r="67" ht="12.75">
      <c r="J67" s="11"/>
    </row>
    <row r="68" ht="12.75">
      <c r="J68" s="11"/>
    </row>
    <row r="69" ht="12.75">
      <c r="J69" s="11"/>
    </row>
    <row r="70" ht="12.75">
      <c r="J70" s="11"/>
    </row>
    <row r="71" ht="12.75">
      <c r="J71" s="11"/>
    </row>
    <row r="72" ht="12.75">
      <c r="J72" s="11"/>
    </row>
    <row r="73" ht="12.75">
      <c r="J73" s="11"/>
    </row>
    <row r="74" ht="12.75">
      <c r="J74" s="11"/>
    </row>
    <row r="75" ht="12.75">
      <c r="J75" s="11"/>
    </row>
    <row r="76" ht="12.75">
      <c r="J76" s="11"/>
    </row>
    <row r="77" ht="12.75">
      <c r="J77" s="11"/>
    </row>
    <row r="78" ht="12.75">
      <c r="J78" s="11"/>
    </row>
    <row r="79" ht="12.75">
      <c r="J79" s="11"/>
    </row>
    <row r="80" ht="12.75">
      <c r="J80" s="11"/>
    </row>
    <row r="81" ht="12.75">
      <c r="J81" s="11"/>
    </row>
    <row r="82" ht="12.75">
      <c r="J82" s="11"/>
    </row>
    <row r="83" ht="12.75">
      <c r="J83" s="11"/>
    </row>
    <row r="84" ht="12.75">
      <c r="J84" s="11"/>
    </row>
    <row r="85" ht="12.75">
      <c r="J85" s="11"/>
    </row>
    <row r="86" ht="12.75">
      <c r="J86" s="11"/>
    </row>
    <row r="87" ht="12.75">
      <c r="J87" s="11"/>
    </row>
    <row r="88" ht="12.75">
      <c r="J88" s="11"/>
    </row>
    <row r="89" ht="12.75">
      <c r="J89" s="11"/>
    </row>
    <row r="90" ht="12.75">
      <c r="J90" s="11"/>
    </row>
    <row r="91" ht="12.75">
      <c r="J91" s="11"/>
    </row>
    <row r="92" ht="12.75">
      <c r="J92" s="11"/>
    </row>
    <row r="93" ht="12.75">
      <c r="J93" s="11"/>
    </row>
    <row r="94" ht="12.75">
      <c r="J94" s="11"/>
    </row>
    <row r="95" ht="12.75">
      <c r="J95" s="11"/>
    </row>
    <row r="96" ht="12.75">
      <c r="J96" s="11"/>
    </row>
    <row r="97" ht="12.75">
      <c r="J97" s="11"/>
    </row>
    <row r="98" ht="12.75">
      <c r="J98" s="11"/>
    </row>
    <row r="99" ht="12.75">
      <c r="J99" s="11"/>
    </row>
    <row r="100" ht="12.75">
      <c r="J100" s="11"/>
    </row>
    <row r="101" ht="12.75">
      <c r="J101" s="11"/>
    </row>
    <row r="102" ht="12.75">
      <c r="J102" s="11"/>
    </row>
    <row r="103" ht="12.75">
      <c r="J103" s="11"/>
    </row>
    <row r="104" ht="12.75">
      <c r="J104" s="11"/>
    </row>
    <row r="105" ht="12.75">
      <c r="J105" s="11"/>
    </row>
    <row r="106" ht="12.75">
      <c r="J106" s="11"/>
    </row>
    <row r="107" ht="12.75">
      <c r="J107" s="11"/>
    </row>
    <row r="108" ht="12.75">
      <c r="J108" s="11"/>
    </row>
    <row r="109" ht="12.75">
      <c r="J109" s="11"/>
    </row>
    <row r="110" ht="12.75">
      <c r="J110" s="11"/>
    </row>
    <row r="111" ht="12.75">
      <c r="J111" s="11"/>
    </row>
    <row r="112" ht="12.75">
      <c r="J112" s="11"/>
    </row>
    <row r="113" ht="12.75">
      <c r="J113" s="11"/>
    </row>
    <row r="114" ht="12.75">
      <c r="J114" s="11"/>
    </row>
    <row r="115" ht="12.75">
      <c r="J115" s="11"/>
    </row>
    <row r="116" ht="12.75">
      <c r="J116" s="11"/>
    </row>
    <row r="117" ht="12.75">
      <c r="J117" s="11"/>
    </row>
    <row r="118" ht="12.75">
      <c r="J118" s="11"/>
    </row>
    <row r="119" ht="12.75">
      <c r="J119" s="11"/>
    </row>
    <row r="120" ht="12.75">
      <c r="J120" s="11"/>
    </row>
    <row r="121" ht="12.75">
      <c r="J121" s="11"/>
    </row>
    <row r="122" ht="12.75">
      <c r="J122" s="11"/>
    </row>
    <row r="123" ht="12.75">
      <c r="J123" s="11"/>
    </row>
    <row r="124" ht="12.75">
      <c r="J124" s="11"/>
    </row>
    <row r="125" ht="12.75">
      <c r="J125" s="11"/>
    </row>
    <row r="126" ht="12.75">
      <c r="J126" s="11"/>
    </row>
    <row r="127" ht="12.75">
      <c r="J127" s="11"/>
    </row>
    <row r="128" ht="12.75">
      <c r="J128" s="11"/>
    </row>
    <row r="129" ht="12.75">
      <c r="J129" s="11"/>
    </row>
    <row r="130" ht="12.75">
      <c r="J130" s="11"/>
    </row>
    <row r="131" ht="12.75">
      <c r="J131" s="11"/>
    </row>
    <row r="132" ht="12.75">
      <c r="J132" s="11"/>
    </row>
    <row r="133" ht="12.75">
      <c r="J133" s="11"/>
    </row>
    <row r="134" ht="12.75">
      <c r="J134" s="11"/>
    </row>
    <row r="135" ht="12.75">
      <c r="J135" s="11"/>
    </row>
    <row r="136" ht="12.75">
      <c r="J136" s="11"/>
    </row>
    <row r="137" ht="12.75">
      <c r="J137" s="11"/>
    </row>
    <row r="138" ht="12.75">
      <c r="J138" s="11"/>
    </row>
    <row r="139" ht="12.75">
      <c r="J139" s="11"/>
    </row>
    <row r="140" ht="12.75">
      <c r="J140" s="11"/>
    </row>
    <row r="141" ht="12.75">
      <c r="J141" s="11"/>
    </row>
    <row r="142" ht="12.75">
      <c r="J142" s="11"/>
    </row>
    <row r="143" ht="12.75">
      <c r="J143" s="11"/>
    </row>
    <row r="144" ht="12.75">
      <c r="J144" s="11"/>
    </row>
    <row r="145" ht="12.75">
      <c r="J145" s="11"/>
    </row>
    <row r="146" ht="12.75">
      <c r="J146" s="11"/>
    </row>
    <row r="147" ht="12.75">
      <c r="J147" s="11"/>
    </row>
    <row r="148" ht="12.75">
      <c r="J148" s="11"/>
    </row>
    <row r="149" ht="12.75">
      <c r="J149" s="11"/>
    </row>
    <row r="150" ht="12.75">
      <c r="J150" s="11"/>
    </row>
    <row r="151" ht="12.75">
      <c r="J151" s="11"/>
    </row>
    <row r="152" ht="12.75">
      <c r="J152" s="11"/>
    </row>
    <row r="153" ht="12.75">
      <c r="J153" s="11"/>
    </row>
    <row r="154" ht="12.75">
      <c r="J154" s="11"/>
    </row>
    <row r="155" ht="12.75">
      <c r="J155" s="11"/>
    </row>
    <row r="156" ht="12.75">
      <c r="J156" s="11"/>
    </row>
    <row r="157" ht="12.75">
      <c r="J157" s="11"/>
    </row>
    <row r="158" ht="12.75">
      <c r="J158" s="11"/>
    </row>
    <row r="159" ht="12.75">
      <c r="J159" s="11"/>
    </row>
    <row r="160" ht="12.75">
      <c r="J160" s="11"/>
    </row>
    <row r="161" ht="12.75">
      <c r="J161" s="11"/>
    </row>
    <row r="162" ht="12.75">
      <c r="J162" s="11"/>
    </row>
    <row r="163" ht="12.75">
      <c r="J163" s="11"/>
    </row>
    <row r="164" ht="12.75">
      <c r="J164" s="11"/>
    </row>
    <row r="165" ht="12.75">
      <c r="J165" s="11"/>
    </row>
    <row r="166" ht="12.75">
      <c r="J166" s="11"/>
    </row>
    <row r="167" ht="12.75">
      <c r="J167" s="11"/>
    </row>
    <row r="168" ht="12.75">
      <c r="J168" s="11"/>
    </row>
    <row r="169" ht="12.75">
      <c r="J169" s="11"/>
    </row>
    <row r="170" ht="12.75">
      <c r="J170" s="11"/>
    </row>
    <row r="171" ht="12.75">
      <c r="J171" s="11"/>
    </row>
    <row r="172" ht="12.75">
      <c r="J172" s="11"/>
    </row>
    <row r="173" ht="12.75">
      <c r="J173" s="11"/>
    </row>
    <row r="174" ht="12.75">
      <c r="J174" s="11"/>
    </row>
    <row r="175" ht="12.75">
      <c r="J175" s="11"/>
    </row>
    <row r="176" ht="12.75">
      <c r="J176" s="11"/>
    </row>
    <row r="177" ht="12.75">
      <c r="J177" s="11"/>
    </row>
    <row r="178" ht="12.75">
      <c r="J178" s="11"/>
    </row>
    <row r="179" ht="12.75">
      <c r="J179" s="11"/>
    </row>
    <row r="180" ht="12.75">
      <c r="J180" s="11"/>
    </row>
    <row r="181" ht="12.75">
      <c r="J181" s="11"/>
    </row>
    <row r="182" ht="12.75">
      <c r="J182" s="11"/>
    </row>
    <row r="183" ht="12.75">
      <c r="J183" s="11"/>
    </row>
  </sheetData>
  <mergeCells count="55">
    <mergeCell ref="J29:J31"/>
    <mergeCell ref="A29:A31"/>
    <mergeCell ref="B29:B31"/>
    <mergeCell ref="D29:D31"/>
    <mergeCell ref="I29:I31"/>
    <mergeCell ref="A26:A28"/>
    <mergeCell ref="D20:D22"/>
    <mergeCell ref="A19:J19"/>
    <mergeCell ref="J20:J22"/>
    <mergeCell ref="A20:A22"/>
    <mergeCell ref="I20:I22"/>
    <mergeCell ref="B20:B22"/>
    <mergeCell ref="J23:J25"/>
    <mergeCell ref="I26:I28"/>
    <mergeCell ref="D26:D28"/>
    <mergeCell ref="J32:J34"/>
    <mergeCell ref="I32:I34"/>
    <mergeCell ref="A23:A25"/>
    <mergeCell ref="A32:A34"/>
    <mergeCell ref="B32:B34"/>
    <mergeCell ref="D32:D34"/>
    <mergeCell ref="I23:I25"/>
    <mergeCell ref="D23:D25"/>
    <mergeCell ref="B23:B25"/>
    <mergeCell ref="J26:J28"/>
    <mergeCell ref="J13:J15"/>
    <mergeCell ref="I13:I15"/>
    <mergeCell ref="A9:A10"/>
    <mergeCell ref="B9:B10"/>
    <mergeCell ref="D9:D10"/>
    <mergeCell ref="E9:E10"/>
    <mergeCell ref="I9:I10"/>
    <mergeCell ref="H1:J3"/>
    <mergeCell ref="B6:J6"/>
    <mergeCell ref="B7:J7"/>
    <mergeCell ref="F9:H9"/>
    <mergeCell ref="J9:J10"/>
    <mergeCell ref="B26:B28"/>
    <mergeCell ref="B40:D40"/>
    <mergeCell ref="B39:D39"/>
    <mergeCell ref="B4:J4"/>
    <mergeCell ref="B5:J5"/>
    <mergeCell ref="C9:C10"/>
    <mergeCell ref="A12:J12"/>
    <mergeCell ref="B13:B15"/>
    <mergeCell ref="D13:D15"/>
    <mergeCell ref="A13:A15"/>
    <mergeCell ref="A35:A37"/>
    <mergeCell ref="B35:B37"/>
    <mergeCell ref="D35:D37"/>
    <mergeCell ref="I35:I37"/>
    <mergeCell ref="J35:J37"/>
    <mergeCell ref="B41:D41"/>
    <mergeCell ref="B42:D42"/>
    <mergeCell ref="B43:D43"/>
  </mergeCells>
  <printOptions horizontalCentered="1"/>
  <pageMargins left="0.1968503937007874" right="0.1968503937007874" top="0.2362204724409449" bottom="0.1968503937007874" header="0.5118110236220472" footer="0.5118110236220472"/>
  <pageSetup horizontalDpi="600" verticalDpi="600" orientation="landscape" paperSize="9" scale="51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75" zoomScaleNormal="85" zoomScaleSheetLayoutView="75" workbookViewId="0" topLeftCell="A2">
      <selection activeCell="G5" sqref="G5:I5"/>
    </sheetView>
  </sheetViews>
  <sheetFormatPr defaultColWidth="9.00390625" defaultRowHeight="12.75"/>
  <cols>
    <col min="1" max="1" width="6.625" style="0" customWidth="1"/>
    <col min="2" max="2" width="53.625" style="0" customWidth="1"/>
    <col min="3" max="3" width="19.75390625" style="0" customWidth="1"/>
    <col min="4" max="4" width="19.375" style="0" customWidth="1"/>
    <col min="5" max="5" width="29.125" style="0" customWidth="1"/>
    <col min="6" max="6" width="13.625" style="0" customWidth="1"/>
    <col min="7" max="7" width="17.625" style="0" customWidth="1"/>
    <col min="8" max="8" width="17.125" style="0" customWidth="1"/>
    <col min="9" max="9" width="19.375" style="0" customWidth="1"/>
    <col min="10" max="10" width="25.125" style="0" customWidth="1"/>
  </cols>
  <sheetData>
    <row r="1" ht="12.75" hidden="1">
      <c r="A1" s="5"/>
    </row>
    <row r="2" spans="1:9" ht="12.75" customHeight="1">
      <c r="A2" s="5"/>
      <c r="G2" s="90" t="s">
        <v>112</v>
      </c>
      <c r="H2" s="90"/>
      <c r="I2" s="90"/>
    </row>
    <row r="3" spans="1:9" ht="37.5" customHeight="1">
      <c r="A3" s="5"/>
      <c r="G3" s="90"/>
      <c r="H3" s="90"/>
      <c r="I3" s="90"/>
    </row>
    <row r="4" spans="1:9" ht="48" customHeight="1">
      <c r="A4" s="5"/>
      <c r="G4" s="90"/>
      <c r="H4" s="90"/>
      <c r="I4" s="90"/>
    </row>
    <row r="5" spans="1:9" ht="46.5" customHeight="1">
      <c r="A5" s="1" t="s">
        <v>18</v>
      </c>
      <c r="G5" s="107" t="s">
        <v>79</v>
      </c>
      <c r="H5" s="107"/>
      <c r="I5" s="107"/>
    </row>
    <row r="6" spans="4:9" ht="12.75">
      <c r="D6" s="4"/>
      <c r="I6" s="3"/>
    </row>
    <row r="7" spans="1:9" ht="18.75">
      <c r="A7" s="108" t="s">
        <v>17</v>
      </c>
      <c r="B7" s="108"/>
      <c r="C7" s="108"/>
      <c r="D7" s="108"/>
      <c r="E7" s="108"/>
      <c r="F7" s="108"/>
      <c r="G7" s="108"/>
      <c r="H7" s="108"/>
      <c r="I7" s="108"/>
    </row>
    <row r="8" spans="1:9" ht="18.75">
      <c r="A8" s="57" t="s">
        <v>22</v>
      </c>
      <c r="B8" s="57"/>
      <c r="C8" s="57"/>
      <c r="D8" s="57"/>
      <c r="E8" s="57"/>
      <c r="F8" s="57"/>
      <c r="G8" s="57"/>
      <c r="H8" s="57"/>
      <c r="I8" s="57"/>
    </row>
    <row r="9" spans="1:9" ht="18.75">
      <c r="A9" s="57" t="s">
        <v>72</v>
      </c>
      <c r="B9" s="57"/>
      <c r="C9" s="57"/>
      <c r="D9" s="57"/>
      <c r="E9" s="57"/>
      <c r="F9" s="57"/>
      <c r="G9" s="57"/>
      <c r="H9" s="57"/>
      <c r="I9" s="57"/>
    </row>
    <row r="10" ht="12.75">
      <c r="D10" s="6"/>
    </row>
    <row r="11" spans="1:10" ht="54" customHeight="1">
      <c r="A11" s="104" t="s">
        <v>74</v>
      </c>
      <c r="B11" s="95" t="s">
        <v>47</v>
      </c>
      <c r="C11" s="109" t="s">
        <v>32</v>
      </c>
      <c r="D11" s="110"/>
      <c r="E11" s="104" t="s">
        <v>41</v>
      </c>
      <c r="F11" s="104" t="s">
        <v>33</v>
      </c>
      <c r="G11" s="111" t="s">
        <v>34</v>
      </c>
      <c r="H11" s="111"/>
      <c r="I11" s="111"/>
      <c r="J11" s="36"/>
    </row>
    <row r="12" spans="1:10" ht="37.5">
      <c r="A12" s="105"/>
      <c r="B12" s="96"/>
      <c r="C12" s="38" t="s">
        <v>31</v>
      </c>
      <c r="D12" s="38" t="s">
        <v>2</v>
      </c>
      <c r="E12" s="106"/>
      <c r="F12" s="106"/>
      <c r="G12" s="38" t="s">
        <v>60</v>
      </c>
      <c r="H12" s="38" t="s">
        <v>57</v>
      </c>
      <c r="I12" s="38" t="s">
        <v>58</v>
      </c>
      <c r="J12" s="36"/>
    </row>
    <row r="13" spans="1:10" ht="18.75">
      <c r="A13" s="38" t="s">
        <v>13</v>
      </c>
      <c r="B13" s="38" t="s">
        <v>14</v>
      </c>
      <c r="C13" s="38" t="s">
        <v>15</v>
      </c>
      <c r="D13" s="38" t="s">
        <v>16</v>
      </c>
      <c r="E13" s="38">
        <v>5</v>
      </c>
      <c r="F13" s="38">
        <v>6</v>
      </c>
      <c r="G13" s="38">
        <v>7</v>
      </c>
      <c r="H13" s="38">
        <v>8</v>
      </c>
      <c r="I13" s="38">
        <v>9</v>
      </c>
      <c r="J13" s="7"/>
    </row>
    <row r="14" spans="1:10" ht="18.75" customHeight="1">
      <c r="A14" s="91" t="s">
        <v>35</v>
      </c>
      <c r="B14" s="92"/>
      <c r="C14" s="92"/>
      <c r="D14" s="92"/>
      <c r="E14" s="92"/>
      <c r="F14" s="92"/>
      <c r="G14" s="92"/>
      <c r="H14" s="92"/>
      <c r="I14" s="93"/>
      <c r="J14" s="7"/>
    </row>
    <row r="15" spans="1:10" ht="78" customHeight="1">
      <c r="A15" s="37" t="s">
        <v>8</v>
      </c>
      <c r="B15" s="39" t="s">
        <v>43</v>
      </c>
      <c r="C15" s="21">
        <v>885.3</v>
      </c>
      <c r="D15" s="21">
        <v>191.7</v>
      </c>
      <c r="E15" s="20" t="s">
        <v>100</v>
      </c>
      <c r="F15" s="19" t="s">
        <v>44</v>
      </c>
      <c r="G15" s="19" t="s">
        <v>78</v>
      </c>
      <c r="H15" s="19" t="s">
        <v>76</v>
      </c>
      <c r="I15" s="19" t="s">
        <v>77</v>
      </c>
      <c r="J15" s="7"/>
    </row>
    <row r="16" spans="1:10" ht="21" customHeight="1">
      <c r="A16" s="91" t="s">
        <v>45</v>
      </c>
      <c r="B16" s="93"/>
      <c r="C16" s="34">
        <f>C15</f>
        <v>885.3</v>
      </c>
      <c r="D16" s="34">
        <f>D15</f>
        <v>191.7</v>
      </c>
      <c r="E16" s="33"/>
      <c r="F16" s="19"/>
      <c r="G16" s="19"/>
      <c r="H16" s="19"/>
      <c r="I16" s="19"/>
      <c r="J16" s="7"/>
    </row>
    <row r="17" spans="1:10" ht="21" customHeight="1">
      <c r="A17" s="91" t="s">
        <v>39</v>
      </c>
      <c r="B17" s="92"/>
      <c r="C17" s="92"/>
      <c r="D17" s="92"/>
      <c r="E17" s="92"/>
      <c r="F17" s="92"/>
      <c r="G17" s="92"/>
      <c r="H17" s="92"/>
      <c r="I17" s="93"/>
      <c r="J17" s="7"/>
    </row>
    <row r="18" spans="1:10" ht="65.25" customHeight="1">
      <c r="A18" s="19" t="s">
        <v>10</v>
      </c>
      <c r="B18" s="39" t="s">
        <v>29</v>
      </c>
      <c r="C18" s="21">
        <v>728.9</v>
      </c>
      <c r="D18" s="21">
        <v>83.7</v>
      </c>
      <c r="E18" s="20" t="s">
        <v>91</v>
      </c>
      <c r="F18" s="19" t="s">
        <v>71</v>
      </c>
      <c r="G18" s="40" t="s">
        <v>80</v>
      </c>
      <c r="H18" s="40" t="s">
        <v>81</v>
      </c>
      <c r="I18" s="40" t="s">
        <v>63</v>
      </c>
      <c r="J18" s="7"/>
    </row>
    <row r="19" spans="1:10" ht="75" customHeight="1">
      <c r="A19" s="19" t="s">
        <v>11</v>
      </c>
      <c r="B19" s="20" t="s">
        <v>51</v>
      </c>
      <c r="C19" s="21">
        <v>1960</v>
      </c>
      <c r="D19" s="21">
        <v>490</v>
      </c>
      <c r="E19" s="20" t="s">
        <v>64</v>
      </c>
      <c r="F19" s="19" t="s">
        <v>70</v>
      </c>
      <c r="G19" s="19" t="s">
        <v>66</v>
      </c>
      <c r="H19" s="19" t="s">
        <v>75</v>
      </c>
      <c r="I19" s="19" t="s">
        <v>65</v>
      </c>
      <c r="J19" s="7"/>
    </row>
    <row r="20" spans="1:10" ht="87" customHeight="1">
      <c r="A20" s="95" t="s">
        <v>48</v>
      </c>
      <c r="B20" s="98" t="s">
        <v>82</v>
      </c>
      <c r="C20" s="101">
        <v>81079</v>
      </c>
      <c r="D20" s="101">
        <v>10441.22</v>
      </c>
      <c r="E20" s="48" t="s">
        <v>103</v>
      </c>
      <c r="F20" s="50" t="s">
        <v>92</v>
      </c>
      <c r="G20" s="22" t="s">
        <v>110</v>
      </c>
      <c r="H20" s="19" t="s">
        <v>1</v>
      </c>
      <c r="I20" s="19" t="s">
        <v>1</v>
      </c>
      <c r="J20" s="49"/>
    </row>
    <row r="21" spans="1:10" ht="99.75" customHeight="1">
      <c r="A21" s="96"/>
      <c r="B21" s="99"/>
      <c r="C21" s="102"/>
      <c r="D21" s="102"/>
      <c r="E21" s="48" t="s">
        <v>104</v>
      </c>
      <c r="F21" s="50" t="s">
        <v>93</v>
      </c>
      <c r="G21" s="22" t="s">
        <v>101</v>
      </c>
      <c r="H21" s="19" t="s">
        <v>62</v>
      </c>
      <c r="I21" s="19" t="s">
        <v>62</v>
      </c>
      <c r="J21" s="7"/>
    </row>
    <row r="22" spans="1:10" ht="61.5" customHeight="1">
      <c r="A22" s="96"/>
      <c r="B22" s="99"/>
      <c r="C22" s="102"/>
      <c r="D22" s="102"/>
      <c r="E22" s="48" t="s">
        <v>67</v>
      </c>
      <c r="F22" s="50" t="s">
        <v>42</v>
      </c>
      <c r="G22" s="22" t="s">
        <v>62</v>
      </c>
      <c r="H22" s="19" t="s">
        <v>68</v>
      </c>
      <c r="I22" s="19" t="s">
        <v>68</v>
      </c>
      <c r="J22" s="7"/>
    </row>
    <row r="23" spans="1:10" ht="78" customHeight="1">
      <c r="A23" s="96"/>
      <c r="B23" s="99"/>
      <c r="C23" s="102"/>
      <c r="D23" s="102"/>
      <c r="E23" s="48" t="s">
        <v>109</v>
      </c>
      <c r="F23" s="50" t="s">
        <v>94</v>
      </c>
      <c r="G23" s="22" t="s">
        <v>102</v>
      </c>
      <c r="H23" s="22" t="s">
        <v>95</v>
      </c>
      <c r="I23" s="19" t="s">
        <v>62</v>
      </c>
      <c r="J23" s="7"/>
    </row>
    <row r="24" spans="1:10" ht="81" customHeight="1">
      <c r="A24" s="97"/>
      <c r="B24" s="100"/>
      <c r="C24" s="103"/>
      <c r="D24" s="103"/>
      <c r="E24" s="48" t="s">
        <v>106</v>
      </c>
      <c r="F24" s="50" t="s">
        <v>96</v>
      </c>
      <c r="G24" s="22" t="s">
        <v>105</v>
      </c>
      <c r="H24" s="19" t="s">
        <v>62</v>
      </c>
      <c r="I24" s="19" t="s">
        <v>62</v>
      </c>
      <c r="J24" s="7"/>
    </row>
    <row r="25" spans="1:10" ht="43.5" customHeight="1">
      <c r="A25" s="45" t="s">
        <v>52</v>
      </c>
      <c r="B25" s="20" t="s">
        <v>54</v>
      </c>
      <c r="C25" s="21">
        <v>820</v>
      </c>
      <c r="D25" s="21">
        <v>205</v>
      </c>
      <c r="E25" s="20" t="s">
        <v>53</v>
      </c>
      <c r="F25" s="19" t="s">
        <v>49</v>
      </c>
      <c r="G25" s="19" t="s">
        <v>62</v>
      </c>
      <c r="H25" s="19" t="s">
        <v>62</v>
      </c>
      <c r="I25" s="19" t="s">
        <v>69</v>
      </c>
      <c r="J25" s="7"/>
    </row>
    <row r="26" spans="1:10" ht="65.25" customHeight="1">
      <c r="A26" s="45" t="s">
        <v>83</v>
      </c>
      <c r="B26" s="20" t="s">
        <v>84</v>
      </c>
      <c r="C26" s="21">
        <v>666.1</v>
      </c>
      <c r="D26" s="21">
        <v>88.1</v>
      </c>
      <c r="E26" s="20" t="s">
        <v>0</v>
      </c>
      <c r="F26" s="50" t="s">
        <v>42</v>
      </c>
      <c r="G26" s="19" t="s">
        <v>87</v>
      </c>
      <c r="H26" s="19" t="s">
        <v>62</v>
      </c>
      <c r="I26" s="19" t="s">
        <v>62</v>
      </c>
      <c r="J26" s="7"/>
    </row>
    <row r="27" spans="1:10" ht="63.75" customHeight="1">
      <c r="A27" s="45" t="s">
        <v>85</v>
      </c>
      <c r="B27" s="20" t="s">
        <v>86</v>
      </c>
      <c r="C27" s="21">
        <v>275.6</v>
      </c>
      <c r="D27" s="21">
        <v>31.9</v>
      </c>
      <c r="E27" s="20" t="s">
        <v>97</v>
      </c>
      <c r="F27" s="19" t="s">
        <v>71</v>
      </c>
      <c r="G27" s="40" t="s">
        <v>88</v>
      </c>
      <c r="H27" s="19" t="s">
        <v>62</v>
      </c>
      <c r="I27" s="19" t="s">
        <v>62</v>
      </c>
      <c r="J27" s="7"/>
    </row>
    <row r="28" spans="1:9" ht="23.25" customHeight="1">
      <c r="A28" s="94" t="s">
        <v>46</v>
      </c>
      <c r="B28" s="94"/>
      <c r="C28" s="34">
        <f>C18+C19+C20+C25+C26+C27</f>
        <v>85529.6</v>
      </c>
      <c r="D28" s="34">
        <f>D18+D19+D20+D25+D26+D27</f>
        <v>11339.92</v>
      </c>
      <c r="E28" s="20"/>
      <c r="F28" s="19"/>
      <c r="G28" s="19"/>
      <c r="H28" s="40"/>
      <c r="I28" s="40"/>
    </row>
    <row r="29" spans="1:9" ht="18.75">
      <c r="A29" s="88" t="s">
        <v>4</v>
      </c>
      <c r="B29" s="89"/>
      <c r="C29" s="34">
        <f>C28+C16</f>
        <v>86414.90000000001</v>
      </c>
      <c r="D29" s="34">
        <f>D16+D28</f>
        <v>11531.62</v>
      </c>
      <c r="E29" s="41"/>
      <c r="F29" s="41"/>
      <c r="G29" s="41"/>
      <c r="H29" s="41"/>
      <c r="I29" s="41"/>
    </row>
    <row r="30" spans="1:4" s="18" customFormat="1" ht="23.25">
      <c r="A30" s="51"/>
      <c r="D30" s="46"/>
    </row>
    <row r="31" s="18" customFormat="1" ht="31.5" customHeight="1">
      <c r="A31" s="51"/>
    </row>
    <row r="32" ht="12.75">
      <c r="A32" s="2" t="s">
        <v>21</v>
      </c>
    </row>
  </sheetData>
  <mergeCells count="20">
    <mergeCell ref="A11:A12"/>
    <mergeCell ref="B11:B12"/>
    <mergeCell ref="F11:F12"/>
    <mergeCell ref="G5:I5"/>
    <mergeCell ref="A7:I7"/>
    <mergeCell ref="A8:I8"/>
    <mergeCell ref="A9:I9"/>
    <mergeCell ref="C11:D11"/>
    <mergeCell ref="E11:E12"/>
    <mergeCell ref="G11:I11"/>
    <mergeCell ref="A29:B29"/>
    <mergeCell ref="G2:I4"/>
    <mergeCell ref="A14:I14"/>
    <mergeCell ref="A28:B28"/>
    <mergeCell ref="A16:B16"/>
    <mergeCell ref="A17:I17"/>
    <mergeCell ref="A20:A24"/>
    <mergeCell ref="B20:B24"/>
    <mergeCell ref="C20:C24"/>
    <mergeCell ref="D20:D2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7" r:id="rId1"/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1</cp:lastModifiedBy>
  <cp:lastPrinted>2013-10-22T11:46:29Z</cp:lastPrinted>
  <dcterms:created xsi:type="dcterms:W3CDTF">2010-07-29T04:12:26Z</dcterms:created>
  <dcterms:modified xsi:type="dcterms:W3CDTF">2013-10-22T11:47:35Z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